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ozpis rozpočtu celkem" sheetId="1" r:id="rId1"/>
    <sheet name="list" sheetId="2" r:id="rId2"/>
  </sheets>
  <definedNames>
    <definedName name="_xlnm.Print_Titles" localSheetId="0">'rozpis rozpočtu celkem'!$5:$6</definedName>
  </definedNames>
  <calcPr fullCalcOnLoad="1"/>
</workbook>
</file>

<file path=xl/sharedStrings.xml><?xml version="1.0" encoding="utf-8"?>
<sst xmlns="http://schemas.openxmlformats.org/spreadsheetml/2006/main" count="117" uniqueCount="116">
  <si>
    <t>odd. 21 - průmysl, stavebnictví, obchod a služby</t>
  </si>
  <si>
    <t>odd. 22 - doprava</t>
  </si>
  <si>
    <t>odd. 23 - vodní hospodářství</t>
  </si>
  <si>
    <t xml:space="preserve"> </t>
  </si>
  <si>
    <t>odd. 24 - spoje</t>
  </si>
  <si>
    <t>§ 2412 - záležitosti telekomunikací</t>
  </si>
  <si>
    <t>odd. 31 - vzdělávání</t>
  </si>
  <si>
    <t>§ 3111 - mateřské školy</t>
  </si>
  <si>
    <t>§ 3113 - základní školy</t>
  </si>
  <si>
    <t>odd. 34 - tělovýchova a zájmová činnost</t>
  </si>
  <si>
    <t>§ 3412 - sportovní zařízení v majetku obce</t>
  </si>
  <si>
    <t>odd. 36 - bydlení, komunální služby a územní rozvoj</t>
  </si>
  <si>
    <t>§ 3612 - bytové hospodářství</t>
  </si>
  <si>
    <t>§ 3631 - veřejné osvětlení</t>
  </si>
  <si>
    <t>§ 3635 - územní plánování</t>
  </si>
  <si>
    <t>§ 3639 - komunální služby a územní rozvoj</t>
  </si>
  <si>
    <t>odd. 37 - ochrana životního prostředí</t>
  </si>
  <si>
    <t>§ 3729 - ostatní nakládání s odpady</t>
  </si>
  <si>
    <t>úroky z půjčky SFŽP - Lerch</t>
  </si>
  <si>
    <t>odd. 61 - státní správa, územní samospráva</t>
  </si>
  <si>
    <t>§ 6171 - činnost místní správy</t>
  </si>
  <si>
    <t>odd. 63 - finanční operace</t>
  </si>
  <si>
    <t>§ 6310 - obecné výdaje z finančních operací</t>
  </si>
  <si>
    <t>odd. 64 - ostatní činnosti</t>
  </si>
  <si>
    <t>Výdaje celkem a splátky jistin půjček</t>
  </si>
  <si>
    <t xml:space="preserve">financování - splátky jistin půjček </t>
  </si>
  <si>
    <t>§ 2219 - ostatní záležitosti pozemních komunikací</t>
  </si>
  <si>
    <t>Rozpis financování (splátky půjček)</t>
  </si>
  <si>
    <t>změny územního plánu města</t>
  </si>
  <si>
    <t>Státní fond životního prostředí (Lerch)</t>
  </si>
  <si>
    <t>Komerční banka - Hypoteční úvěr na 4 b.j.</t>
  </si>
  <si>
    <t>Českomoravská hypoteční banka - 54 b.j.</t>
  </si>
  <si>
    <t>Česká spořitelna - ČOV, výkupy (z roku 2007)</t>
  </si>
  <si>
    <t>Výdaje celkem</t>
  </si>
  <si>
    <t>( v tis. Kč)</t>
  </si>
  <si>
    <t>Skutečnost</t>
  </si>
  <si>
    <t>§ 2212 - silnice</t>
  </si>
  <si>
    <t>průtah městem - spoluúčast k investici</t>
  </si>
  <si>
    <t>úroky (hypoteční úvěry)</t>
  </si>
  <si>
    <t>rekonstrukce veřejného osvětlení</t>
  </si>
  <si>
    <t>Upravený rozp.</t>
  </si>
  <si>
    <t>telefonní ústředna</t>
  </si>
  <si>
    <t>§ 2141 - vnitřní obchod</t>
  </si>
  <si>
    <t>úroky z úvěru - Česká spořitelna (investiční + revolving)</t>
  </si>
  <si>
    <t>celkem odd. 21</t>
  </si>
  <si>
    <t>celkem odd. 22</t>
  </si>
  <si>
    <t>celkem odd. 23</t>
  </si>
  <si>
    <t>celkem odd. 24</t>
  </si>
  <si>
    <t>celkem odd. 31</t>
  </si>
  <si>
    <t>celkem odd. 34</t>
  </si>
  <si>
    <t>celkem odd. 36</t>
  </si>
  <si>
    <t>celkem odd. 37</t>
  </si>
  <si>
    <t>celkem odd. 55</t>
  </si>
  <si>
    <t>celkem odd. 61</t>
  </si>
  <si>
    <t>celkem odd. 63</t>
  </si>
  <si>
    <t>odd. 64</t>
  </si>
  <si>
    <t>splátky celkem</t>
  </si>
  <si>
    <t>odd. 55 - požární ochrana a integrovaný záchranný systém</t>
  </si>
  <si>
    <t>Rozpočet</t>
  </si>
  <si>
    <t>infosystém města</t>
  </si>
  <si>
    <t>kanalizace - příspěvek Svazku VaK (Dyje I, Dyje II)</t>
  </si>
  <si>
    <t xml:space="preserve">rezerva na projektovou (přípravnou) činnost </t>
  </si>
  <si>
    <t>§ 5511 - požární ochrana - profesionální část</t>
  </si>
  <si>
    <t>kanalizace - I.etapa (ul. Na Vyhlídce)- úvěr</t>
  </si>
  <si>
    <t>kanalizace I.etapa (dle dod.č.2)</t>
  </si>
  <si>
    <t>aktualizace územně analytických podkladů</t>
  </si>
  <si>
    <t>Česká spořitelna - revolving</t>
  </si>
  <si>
    <t>Česká spořitelna - investiční úvěr 2012 (po revolvingu)</t>
  </si>
  <si>
    <t>PD koupaliště</t>
  </si>
  <si>
    <t>oprava fasády</t>
  </si>
  <si>
    <t>odd. 33 - kultura, církve, sdělovací prostředky</t>
  </si>
  <si>
    <t>§ 3322 - zachování a obnova kulturních památek</t>
  </si>
  <si>
    <t>koupaliště podíl města</t>
  </si>
  <si>
    <t>Zlepšení energetických vlastností MŠ Husova</t>
  </si>
  <si>
    <t>"fond Moravský Krumlov 2022"</t>
  </si>
  <si>
    <t>obecná rozpočtová rezerva</t>
  </si>
  <si>
    <t xml:space="preserve">celkem odd. 33 </t>
  </si>
  <si>
    <t>komunikace Tiskárenská, K.H.Máchy</t>
  </si>
  <si>
    <t>komunikace Dělnická</t>
  </si>
  <si>
    <t>průtah Polánka</t>
  </si>
  <si>
    <t>vodovod - ul. Dělnická</t>
  </si>
  <si>
    <t>investiční příspěvek MŠ</t>
  </si>
  <si>
    <t>Základní škola Klášterní - zateplení</t>
  </si>
  <si>
    <t xml:space="preserve">spoluúčast - oprava zámku </t>
  </si>
  <si>
    <t>§ 3317 - výstavní činnost v kultuře</t>
  </si>
  <si>
    <t>nájemné - INCHEBA zámek</t>
  </si>
  <si>
    <t>nákup hodin - náměstí</t>
  </si>
  <si>
    <t>samosběrný kropící stroj</t>
  </si>
  <si>
    <t>§ 3722 - sběr a svoz komunálních odpadů</t>
  </si>
  <si>
    <t>sběrný dvůr</t>
  </si>
  <si>
    <t>§ 3723 - sběr a svoz ostatních odpadů</t>
  </si>
  <si>
    <t>sběrná hnízda</t>
  </si>
  <si>
    <t>osobní automobil</t>
  </si>
  <si>
    <t>kanaliace - ul. Dělnická</t>
  </si>
  <si>
    <t>oprava hradeb - SMM</t>
  </si>
  <si>
    <t>oprava sokolovny</t>
  </si>
  <si>
    <t>příspěvek na opravu</t>
  </si>
  <si>
    <t>nákup automobilu JSDH Rakšice</t>
  </si>
  <si>
    <t>kanalizace - příspěvek Polánka, Rokytná</t>
  </si>
  <si>
    <t xml:space="preserve">pozemky </t>
  </si>
  <si>
    <t>komunikace Jiráskova</t>
  </si>
  <si>
    <t>inž.sítě Polánka</t>
  </si>
  <si>
    <t>§ 5512 - požární ochrana - dobrovolná část</t>
  </si>
  <si>
    <t>PD - chodník</t>
  </si>
  <si>
    <t>základní škola Klášterní - konvektomat (RM 26.11.2012)</t>
  </si>
  <si>
    <t>§ 3745 - péče o vzhled obcí a veřejnou zeleň</t>
  </si>
  <si>
    <t>výsadba stromů</t>
  </si>
  <si>
    <t>vodovod - prodloužení řadu - koupaliště</t>
  </si>
  <si>
    <t>hřiště ZŠ Klášterní</t>
  </si>
  <si>
    <t>§ 6399 - ostatní finanční operace</t>
  </si>
  <si>
    <t>DPH - přenesená daňová povinnost (koupaliště)</t>
  </si>
  <si>
    <t>finanční vypořádání - vratka koupaliště</t>
  </si>
  <si>
    <t>spoluúčast k dotaci MK ČR (jmenovitá akce dle rozhodnutí)</t>
  </si>
  <si>
    <t>rozpočtová rezerva pro investiční výdaje</t>
  </si>
  <si>
    <t>účelový příspěvek pro SMM (RM 26.11.2012)</t>
  </si>
  <si>
    <t>Schválený rozpočet výdajů - prostředky rozvoje Města Moravský Krumlov 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</si>
</sst>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15" borderId="13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64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7" fillId="24" borderId="14" xfId="0" applyFont="1" applyFill="1" applyBorder="1" applyAlignment="1">
      <alignment/>
    </xf>
    <xf numFmtId="3" fontId="2" fillId="24" borderId="16" xfId="0" applyNumberFormat="1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3" fontId="5" fillId="24" borderId="16" xfId="0" applyNumberFormat="1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7" fillId="24" borderId="21" xfId="0" applyFont="1" applyFill="1" applyBorder="1" applyAlignment="1">
      <alignment/>
    </xf>
    <xf numFmtId="3" fontId="5" fillId="24" borderId="22" xfId="0" applyNumberFormat="1" applyFont="1" applyFill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24" borderId="23" xfId="0" applyNumberFormat="1" applyFont="1" applyFill="1" applyBorder="1" applyAlignment="1">
      <alignment/>
    </xf>
    <xf numFmtId="3" fontId="2" fillId="24" borderId="24" xfId="0" applyNumberFormat="1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8" fillId="24" borderId="21" xfId="0" applyFont="1" applyFill="1" applyBorder="1" applyAlignment="1">
      <alignment/>
    </xf>
    <xf numFmtId="0" fontId="2" fillId="24" borderId="22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164" fontId="5" fillId="24" borderId="16" xfId="0" applyNumberFormat="1" applyFont="1" applyFill="1" applyBorder="1" applyAlignment="1">
      <alignment/>
    </xf>
    <xf numFmtId="164" fontId="5" fillId="24" borderId="1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164" fontId="2" fillId="24" borderId="10" xfId="0" applyNumberFormat="1" applyFont="1" applyFill="1" applyBorder="1" applyAlignment="1">
      <alignment/>
    </xf>
    <xf numFmtId="0" fontId="2" fillId="24" borderId="25" xfId="0" applyFont="1" applyFill="1" applyBorder="1" applyAlignment="1">
      <alignment/>
    </xf>
    <xf numFmtId="4" fontId="5" fillId="24" borderId="26" xfId="0" applyNumberFormat="1" applyFont="1" applyFill="1" applyBorder="1" applyAlignment="1">
      <alignment/>
    </xf>
    <xf numFmtId="4" fontId="5" fillId="24" borderId="24" xfId="0" applyNumberFormat="1" applyFont="1" applyFill="1" applyBorder="1" applyAlignment="1">
      <alignment/>
    </xf>
    <xf numFmtId="3" fontId="2" fillId="24" borderId="27" xfId="0" applyNumberFormat="1" applyFont="1" applyFill="1" applyBorder="1" applyAlignment="1">
      <alignment/>
    </xf>
    <xf numFmtId="164" fontId="2" fillId="24" borderId="27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64" fontId="2" fillId="24" borderId="28" xfId="0" applyNumberFormat="1" applyFont="1" applyFill="1" applyBorder="1" applyAlignment="1">
      <alignment/>
    </xf>
    <xf numFmtId="3" fontId="2" fillId="24" borderId="19" xfId="0" applyNumberFormat="1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0" xfId="0" applyFont="1" applyFill="1" applyBorder="1" applyAlignment="1">
      <alignment/>
    </xf>
    <xf numFmtId="43" fontId="13" fillId="0" borderId="0" xfId="34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39.28125" style="0" customWidth="1"/>
    <col min="2" max="2" width="10.421875" style="0" customWidth="1"/>
    <col min="3" max="3" width="12.57421875" style="0" customWidth="1"/>
    <col min="4" max="5" width="10.00390625" style="0" customWidth="1"/>
  </cols>
  <sheetData>
    <row r="1" spans="1:7" ht="15.75">
      <c r="A1" s="62" t="s">
        <v>115</v>
      </c>
      <c r="B1" s="63"/>
      <c r="C1" s="63"/>
      <c r="D1" s="63"/>
      <c r="E1" s="63"/>
      <c r="F1" s="63"/>
      <c r="G1" s="63"/>
    </row>
    <row r="2" spans="1:5" ht="18">
      <c r="A2" s="112" t="s">
        <v>74</v>
      </c>
      <c r="B2" s="112"/>
      <c r="C2" s="112"/>
      <c r="D2" s="112"/>
      <c r="E2" s="112"/>
    </row>
    <row r="3" ht="12.75">
      <c r="A3" s="1" t="s">
        <v>27</v>
      </c>
    </row>
    <row r="4" ht="12.75">
      <c r="A4" s="1" t="s">
        <v>34</v>
      </c>
    </row>
    <row r="5" spans="1:5" ht="12.75">
      <c r="A5" s="10"/>
      <c r="B5" s="5" t="s">
        <v>58</v>
      </c>
      <c r="C5" s="5" t="s">
        <v>40</v>
      </c>
      <c r="D5" s="5" t="s">
        <v>35</v>
      </c>
      <c r="E5" s="5" t="s">
        <v>58</v>
      </c>
    </row>
    <row r="6" spans="1:5" ht="12.75">
      <c r="A6" s="11"/>
      <c r="B6" s="6">
        <v>2012</v>
      </c>
      <c r="C6" s="6">
        <v>2012</v>
      </c>
      <c r="D6" s="6">
        <v>2012</v>
      </c>
      <c r="E6" s="6">
        <v>2013</v>
      </c>
    </row>
    <row r="7" spans="1:5" ht="13.5" thickBot="1">
      <c r="A7" s="8"/>
      <c r="B7" s="26"/>
      <c r="C7" s="26"/>
      <c r="D7" s="30"/>
      <c r="E7" s="30"/>
    </row>
    <row r="8" spans="1:5" ht="13.5" thickBot="1">
      <c r="A8" s="68" t="s">
        <v>0</v>
      </c>
      <c r="B8" s="31"/>
      <c r="C8" s="31"/>
      <c r="D8" s="32"/>
      <c r="E8" s="67"/>
    </row>
    <row r="9" spans="1:5" ht="12.75">
      <c r="A9" s="18" t="s">
        <v>42</v>
      </c>
      <c r="B9" s="33"/>
      <c r="C9" s="33"/>
      <c r="D9" s="34"/>
      <c r="E9" s="34"/>
    </row>
    <row r="10" spans="1:5" ht="13.5" thickBot="1">
      <c r="A10" s="15" t="s">
        <v>59</v>
      </c>
      <c r="B10" s="35">
        <v>385</v>
      </c>
      <c r="C10" s="27">
        <v>385</v>
      </c>
      <c r="D10" s="35">
        <v>212</v>
      </c>
      <c r="E10" s="35">
        <v>0</v>
      </c>
    </row>
    <row r="11" spans="1:5" ht="13.5" thickBot="1">
      <c r="A11" s="68" t="s">
        <v>44</v>
      </c>
      <c r="B11" s="69">
        <f>SUM(B10:B10)</f>
        <v>385</v>
      </c>
      <c r="C11" s="70">
        <f>SUM(C10)</f>
        <v>385</v>
      </c>
      <c r="D11" s="69">
        <f>SUM(D10)</f>
        <v>212</v>
      </c>
      <c r="E11" s="102">
        <f>SUM(E10)</f>
        <v>0</v>
      </c>
    </row>
    <row r="12" spans="1:5" ht="13.5" thickBot="1">
      <c r="A12" s="11"/>
      <c r="B12" s="40"/>
      <c r="C12" s="40"/>
      <c r="D12" s="41"/>
      <c r="E12" s="41"/>
    </row>
    <row r="13" spans="1:5" ht="12.75">
      <c r="A13" s="71" t="s">
        <v>1</v>
      </c>
      <c r="B13" s="42"/>
      <c r="C13" s="43"/>
      <c r="D13" s="44"/>
      <c r="E13" s="46"/>
    </row>
    <row r="14" spans="1:5" ht="12.75">
      <c r="A14" s="14" t="s">
        <v>36</v>
      </c>
      <c r="B14" s="27"/>
      <c r="C14" s="27"/>
      <c r="D14" s="35"/>
      <c r="E14" s="35"/>
    </row>
    <row r="15" spans="1:5" ht="12.75">
      <c r="A15" s="17" t="s">
        <v>37</v>
      </c>
      <c r="B15" s="35">
        <v>3750</v>
      </c>
      <c r="C15" s="45">
        <v>3750</v>
      </c>
      <c r="D15" s="35">
        <v>3743</v>
      </c>
      <c r="E15" s="35">
        <v>0</v>
      </c>
    </row>
    <row r="16" spans="1:5" ht="12.75">
      <c r="A16" s="17" t="s">
        <v>77</v>
      </c>
      <c r="B16" s="35">
        <v>0</v>
      </c>
      <c r="C16" s="45">
        <v>700</v>
      </c>
      <c r="D16" s="35">
        <v>694</v>
      </c>
      <c r="E16" s="35">
        <v>0</v>
      </c>
    </row>
    <row r="17" spans="1:5" ht="12.75">
      <c r="A17" s="17" t="s">
        <v>78</v>
      </c>
      <c r="B17" s="35">
        <v>0</v>
      </c>
      <c r="C17" s="45">
        <v>200</v>
      </c>
      <c r="D17" s="35"/>
      <c r="E17" s="35">
        <v>200</v>
      </c>
    </row>
    <row r="18" spans="1:5" ht="12.75">
      <c r="A18" s="17" t="s">
        <v>79</v>
      </c>
      <c r="B18" s="35">
        <v>0</v>
      </c>
      <c r="C18" s="45">
        <v>42</v>
      </c>
      <c r="D18" s="35">
        <v>42</v>
      </c>
      <c r="E18" s="35">
        <v>5452.4</v>
      </c>
    </row>
    <row r="19" spans="1:5" ht="12.75">
      <c r="A19" s="17" t="s">
        <v>100</v>
      </c>
      <c r="B19" s="35"/>
      <c r="C19" s="45"/>
      <c r="D19" s="35"/>
      <c r="E19" s="35">
        <v>500</v>
      </c>
    </row>
    <row r="20" spans="1:5" ht="12.75">
      <c r="A20" s="16" t="s">
        <v>26</v>
      </c>
      <c r="B20" s="35"/>
      <c r="C20" s="45"/>
      <c r="D20" s="35"/>
      <c r="E20" s="35"/>
    </row>
    <row r="21" spans="1:5" ht="13.5" thickBot="1">
      <c r="A21" s="17" t="s">
        <v>103</v>
      </c>
      <c r="B21" s="37">
        <v>0</v>
      </c>
      <c r="C21" s="45">
        <v>17</v>
      </c>
      <c r="D21" s="37">
        <v>17</v>
      </c>
      <c r="E21" s="37"/>
    </row>
    <row r="22" spans="1:5" ht="13.5" thickBot="1">
      <c r="A22" s="68" t="s">
        <v>45</v>
      </c>
      <c r="B22" s="72">
        <f>SUM(B15:B21)</f>
        <v>3750</v>
      </c>
      <c r="C22" s="72">
        <f>SUM(C15:C21)</f>
        <v>4709</v>
      </c>
      <c r="D22" s="73">
        <f>SUM(D15:D21)</f>
        <v>4496</v>
      </c>
      <c r="E22" s="103">
        <f>SUM(E15:E21)</f>
        <v>6152.4</v>
      </c>
    </row>
    <row r="23" spans="1:5" ht="13.5" thickBot="1">
      <c r="A23" s="11"/>
      <c r="B23" s="41"/>
      <c r="C23" s="41"/>
      <c r="D23" s="41"/>
      <c r="E23" s="41"/>
    </row>
    <row r="24" spans="1:5" ht="13.5" thickBot="1">
      <c r="A24" s="68" t="s">
        <v>2</v>
      </c>
      <c r="B24" s="108"/>
      <c r="C24" s="32"/>
      <c r="D24" s="32"/>
      <c r="E24" s="67"/>
    </row>
    <row r="25" spans="1:5" ht="12.75">
      <c r="A25" s="104" t="s">
        <v>60</v>
      </c>
      <c r="B25" s="105">
        <v>2000</v>
      </c>
      <c r="C25" s="106">
        <v>2000</v>
      </c>
      <c r="D25" s="107">
        <v>2000</v>
      </c>
      <c r="E25" s="105"/>
    </row>
    <row r="26" spans="1:5" ht="12.75">
      <c r="A26" s="17" t="s">
        <v>63</v>
      </c>
      <c r="B26" s="37">
        <v>3000</v>
      </c>
      <c r="C26" s="47">
        <v>3000</v>
      </c>
      <c r="D26" s="48">
        <v>3000</v>
      </c>
      <c r="E26" s="37"/>
    </row>
    <row r="27" spans="1:5" ht="12.75">
      <c r="A27" s="20" t="s">
        <v>64</v>
      </c>
      <c r="B27" s="39">
        <v>1276</v>
      </c>
      <c r="C27" s="47">
        <v>1276</v>
      </c>
      <c r="D27" s="48">
        <v>1276</v>
      </c>
      <c r="E27" s="37">
        <v>3000</v>
      </c>
    </row>
    <row r="28" spans="1:5" ht="12.75">
      <c r="A28" s="20" t="s">
        <v>98</v>
      </c>
      <c r="B28" s="39"/>
      <c r="C28" s="47"/>
      <c r="D28" s="48"/>
      <c r="E28" s="37">
        <v>2800</v>
      </c>
    </row>
    <row r="29" spans="1:5" ht="12.75">
      <c r="A29" s="17" t="s">
        <v>80</v>
      </c>
      <c r="B29" s="37"/>
      <c r="C29" s="45">
        <v>500</v>
      </c>
      <c r="D29" s="37">
        <v>402</v>
      </c>
      <c r="E29" s="37"/>
    </row>
    <row r="30" spans="1:5" ht="12.75">
      <c r="A30" s="17" t="s">
        <v>107</v>
      </c>
      <c r="B30" s="37"/>
      <c r="C30" s="45"/>
      <c r="D30" s="37"/>
      <c r="E30" s="37">
        <v>572</v>
      </c>
    </row>
    <row r="31" spans="1:5" ht="12.75">
      <c r="A31" s="17" t="s">
        <v>93</v>
      </c>
      <c r="B31" s="37"/>
      <c r="C31" s="45">
        <v>90</v>
      </c>
      <c r="D31" s="37">
        <v>83</v>
      </c>
      <c r="E31" s="37"/>
    </row>
    <row r="32" spans="1:5" ht="13.5" thickBot="1">
      <c r="A32" s="74" t="s">
        <v>46</v>
      </c>
      <c r="B32" s="75">
        <f>SUM(B25:B29)</f>
        <v>6276</v>
      </c>
      <c r="C32" s="75">
        <f>SUM(C25:C31)</f>
        <v>6866</v>
      </c>
      <c r="D32" s="76">
        <f>SUM(D25:D31)</f>
        <v>6761</v>
      </c>
      <c r="E32" s="77">
        <f>SUM(E25:E31)</f>
        <v>6372</v>
      </c>
    </row>
    <row r="33" spans="1:5" ht="13.5" thickBot="1">
      <c r="A33" s="11" t="s">
        <v>3</v>
      </c>
      <c r="B33" s="40"/>
      <c r="C33" s="40"/>
      <c r="D33" s="41"/>
      <c r="E33" s="41"/>
    </row>
    <row r="34" spans="1:5" ht="12.75">
      <c r="A34" s="71" t="s">
        <v>4</v>
      </c>
      <c r="B34" s="42"/>
      <c r="C34" s="43"/>
      <c r="D34" s="44"/>
      <c r="E34" s="46"/>
    </row>
    <row r="35" spans="1:5" ht="12.75">
      <c r="A35" s="14" t="s">
        <v>5</v>
      </c>
      <c r="B35" s="27"/>
      <c r="C35" s="27"/>
      <c r="D35" s="35"/>
      <c r="E35" s="35"/>
    </row>
    <row r="36" spans="1:5" ht="13.5" thickBot="1">
      <c r="A36" s="21"/>
      <c r="B36" s="29"/>
      <c r="C36" s="29"/>
      <c r="D36" s="39"/>
      <c r="E36" s="39"/>
    </row>
    <row r="37" spans="1:5" ht="13.5" thickBot="1">
      <c r="A37" s="68" t="s">
        <v>47</v>
      </c>
      <c r="B37" s="70"/>
      <c r="C37" s="70">
        <f>SUM(C36)</f>
        <v>0</v>
      </c>
      <c r="D37" s="69">
        <f>SUM(D36)</f>
        <v>0</v>
      </c>
      <c r="E37" s="78">
        <f>SUM(E36)</f>
        <v>0</v>
      </c>
    </row>
    <row r="38" spans="1:5" ht="13.5" thickBot="1">
      <c r="A38" s="11"/>
      <c r="B38" s="40"/>
      <c r="C38" s="40"/>
      <c r="D38" s="41"/>
      <c r="E38" s="41"/>
    </row>
    <row r="39" spans="1:5" ht="12.75">
      <c r="A39" s="71" t="s">
        <v>6</v>
      </c>
      <c r="B39" s="42"/>
      <c r="C39" s="43"/>
      <c r="D39" s="44"/>
      <c r="E39" s="46"/>
    </row>
    <row r="40" spans="1:5" ht="12.75">
      <c r="A40" s="14" t="s">
        <v>7</v>
      </c>
      <c r="B40" s="27"/>
      <c r="C40" s="27"/>
      <c r="D40" s="35"/>
      <c r="E40" s="35"/>
    </row>
    <row r="41" spans="1:5" ht="12.75">
      <c r="A41" s="17" t="s">
        <v>73</v>
      </c>
      <c r="B41" s="48">
        <v>250</v>
      </c>
      <c r="C41" s="45">
        <v>375</v>
      </c>
      <c r="D41" s="37">
        <v>353</v>
      </c>
      <c r="E41" s="37">
        <v>4650</v>
      </c>
    </row>
    <row r="42" spans="1:5" ht="12.75">
      <c r="A42" s="17" t="s">
        <v>81</v>
      </c>
      <c r="B42" s="48">
        <v>0</v>
      </c>
      <c r="C42" s="45">
        <v>250</v>
      </c>
      <c r="D42" s="37">
        <v>250</v>
      </c>
      <c r="E42" s="37"/>
    </row>
    <row r="43" spans="1:5" ht="12.75">
      <c r="A43" s="16"/>
      <c r="B43" s="48"/>
      <c r="C43" s="45"/>
      <c r="D43" s="37"/>
      <c r="E43" s="37"/>
    </row>
    <row r="44" spans="1:5" ht="12.75">
      <c r="A44" s="16" t="s">
        <v>8</v>
      </c>
      <c r="B44" s="28"/>
      <c r="C44" s="27"/>
      <c r="D44" s="35"/>
      <c r="E44" s="35"/>
    </row>
    <row r="45" spans="1:5" ht="12.75">
      <c r="A45" s="17" t="s">
        <v>104</v>
      </c>
      <c r="B45" s="35">
        <v>0</v>
      </c>
      <c r="C45" s="36"/>
      <c r="D45" s="35"/>
      <c r="E45" s="35">
        <v>500</v>
      </c>
    </row>
    <row r="46" spans="1:5" ht="12.75">
      <c r="A46" s="17" t="s">
        <v>82</v>
      </c>
      <c r="B46" s="37">
        <v>250</v>
      </c>
      <c r="C46" s="36">
        <v>380</v>
      </c>
      <c r="D46" s="37">
        <v>329</v>
      </c>
      <c r="E46" s="37">
        <v>7900</v>
      </c>
    </row>
    <row r="47" spans="1:5" ht="13.5" thickBot="1">
      <c r="A47" s="17"/>
      <c r="B47" s="37">
        <v>0</v>
      </c>
      <c r="C47" s="36"/>
      <c r="D47" s="37"/>
      <c r="E47" s="37"/>
    </row>
    <row r="48" spans="1:5" ht="13.5" thickBot="1">
      <c r="A48" s="79" t="s">
        <v>48</v>
      </c>
      <c r="B48" s="72">
        <f>SUM(B41:B47)</f>
        <v>500</v>
      </c>
      <c r="C48" s="72">
        <f>SUM(C41:C47)</f>
        <v>1005</v>
      </c>
      <c r="D48" s="69">
        <f>SUM(D41:D47)</f>
        <v>932</v>
      </c>
      <c r="E48" s="102">
        <f>SUM(E41:E47)</f>
        <v>13050</v>
      </c>
    </row>
    <row r="49" spans="1:5" ht="12.75">
      <c r="A49" s="11"/>
      <c r="B49" s="40"/>
      <c r="C49" s="40"/>
      <c r="D49" s="49"/>
      <c r="E49" s="49"/>
    </row>
    <row r="50" spans="1:5" ht="12.75">
      <c r="A50" s="80" t="s">
        <v>70</v>
      </c>
      <c r="B50" s="27"/>
      <c r="C50" s="27"/>
      <c r="D50" s="35"/>
      <c r="E50" s="35"/>
    </row>
    <row r="51" spans="1:5" ht="12.75">
      <c r="A51" s="19" t="s">
        <v>84</v>
      </c>
      <c r="B51" s="27"/>
      <c r="C51" s="27"/>
      <c r="D51" s="37"/>
      <c r="E51" s="37"/>
    </row>
    <row r="52" spans="1:5" ht="12.75">
      <c r="A52" s="17" t="s">
        <v>85</v>
      </c>
      <c r="B52" s="27"/>
      <c r="C52" s="27">
        <v>2000</v>
      </c>
      <c r="D52" s="37">
        <v>2000</v>
      </c>
      <c r="E52" s="37"/>
    </row>
    <row r="53" spans="1:5" ht="12.75">
      <c r="A53" s="14" t="s">
        <v>71</v>
      </c>
      <c r="B53" s="37"/>
      <c r="C53" s="27"/>
      <c r="D53" s="37"/>
      <c r="E53" s="37"/>
    </row>
    <row r="54" spans="1:5" ht="12.75">
      <c r="A54" s="14" t="s">
        <v>83</v>
      </c>
      <c r="B54" s="37">
        <v>2000</v>
      </c>
      <c r="C54" s="27"/>
      <c r="D54" s="37"/>
      <c r="E54" s="37"/>
    </row>
    <row r="55" spans="1:5" ht="12.75">
      <c r="A55" s="14" t="s">
        <v>94</v>
      </c>
      <c r="B55" s="37"/>
      <c r="C55" s="27">
        <v>200</v>
      </c>
      <c r="D55" s="37">
        <v>200</v>
      </c>
      <c r="E55" s="37"/>
    </row>
    <row r="56" spans="1:5" ht="12.75">
      <c r="A56" s="15" t="s">
        <v>112</v>
      </c>
      <c r="B56" s="37"/>
      <c r="C56" s="27"/>
      <c r="D56" s="37"/>
      <c r="E56" s="37">
        <v>400</v>
      </c>
    </row>
    <row r="57" spans="1:5" ht="12.75">
      <c r="A57" s="81" t="s">
        <v>76</v>
      </c>
      <c r="B57" s="82">
        <f>SUM(B54)</f>
        <v>2000</v>
      </c>
      <c r="C57" s="83">
        <f>SUM(C51:C55)</f>
        <v>2200</v>
      </c>
      <c r="D57" s="82">
        <f>SUM(D51:D55)</f>
        <v>2200</v>
      </c>
      <c r="E57" s="82">
        <f>SUM(E51:E56)</f>
        <v>400</v>
      </c>
    </row>
    <row r="58" spans="1:5" ht="13.5" thickBot="1">
      <c r="A58" s="11"/>
      <c r="B58" s="40"/>
      <c r="C58" s="40"/>
      <c r="D58" s="41"/>
      <c r="E58" s="41"/>
    </row>
    <row r="59" spans="1:5" ht="12.75">
      <c r="A59" s="71" t="s">
        <v>9</v>
      </c>
      <c r="B59" s="42"/>
      <c r="C59" s="43"/>
      <c r="D59" s="44"/>
      <c r="E59" s="46"/>
    </row>
    <row r="60" spans="1:5" ht="12.75">
      <c r="A60" s="14" t="s">
        <v>10</v>
      </c>
      <c r="B60" s="27"/>
      <c r="C60" s="27"/>
      <c r="D60" s="35"/>
      <c r="E60" s="35"/>
    </row>
    <row r="61" spans="1:5" ht="12.75">
      <c r="A61" s="15" t="s">
        <v>108</v>
      </c>
      <c r="B61" s="110"/>
      <c r="C61" s="27">
        <v>50</v>
      </c>
      <c r="D61" s="35">
        <v>50</v>
      </c>
      <c r="E61" s="35"/>
    </row>
    <row r="62" spans="1:5" ht="12.75">
      <c r="A62" s="17" t="s">
        <v>68</v>
      </c>
      <c r="B62" s="28">
        <v>250</v>
      </c>
      <c r="C62" s="27">
        <v>250</v>
      </c>
      <c r="D62" s="35">
        <v>233</v>
      </c>
      <c r="E62" s="35">
        <v>0</v>
      </c>
    </row>
    <row r="63" spans="1:5" ht="12.75">
      <c r="A63" s="17" t="s">
        <v>72</v>
      </c>
      <c r="B63" s="35">
        <v>11300</v>
      </c>
      <c r="C63" s="27">
        <v>23250</v>
      </c>
      <c r="D63" s="35">
        <v>12562</v>
      </c>
      <c r="E63" s="35">
        <v>13300</v>
      </c>
    </row>
    <row r="64" spans="1:5" ht="13.5" thickBot="1">
      <c r="A64" s="84" t="s">
        <v>49</v>
      </c>
      <c r="B64" s="85">
        <f>SUM(B60:B63)</f>
        <v>11550</v>
      </c>
      <c r="C64" s="86">
        <f>SUM(C61:C63)</f>
        <v>23550</v>
      </c>
      <c r="D64" s="85">
        <f>SUM(D61:D63)</f>
        <v>12845</v>
      </c>
      <c r="E64" s="87">
        <f>SUM(E61:E63)</f>
        <v>13300</v>
      </c>
    </row>
    <row r="65" spans="1:5" ht="12.75">
      <c r="A65" s="22"/>
      <c r="B65" s="30"/>
      <c r="C65" s="51"/>
      <c r="D65" s="30"/>
      <c r="E65" s="30"/>
    </row>
    <row r="66" spans="1:5" ht="13.5" thickBot="1">
      <c r="A66" s="22"/>
      <c r="B66" s="51"/>
      <c r="C66" s="51"/>
      <c r="D66" s="30"/>
      <c r="E66" s="30"/>
    </row>
    <row r="67" spans="1:5" ht="13.5" thickBot="1">
      <c r="A67" s="68" t="s">
        <v>11</v>
      </c>
      <c r="B67" s="109"/>
      <c r="C67" s="31"/>
      <c r="D67" s="32"/>
      <c r="E67" s="67"/>
    </row>
    <row r="68" spans="1:5" ht="12.75">
      <c r="A68" s="13"/>
      <c r="B68" s="27"/>
      <c r="C68" s="27"/>
      <c r="D68" s="35"/>
      <c r="E68" s="35"/>
    </row>
    <row r="69" spans="1:5" ht="12.75">
      <c r="A69" s="14" t="s">
        <v>12</v>
      </c>
      <c r="B69" s="27"/>
      <c r="C69" s="27"/>
      <c r="D69" s="35"/>
      <c r="E69" s="35"/>
    </row>
    <row r="70" spans="1:5" ht="12.75">
      <c r="A70" s="15" t="s">
        <v>38</v>
      </c>
      <c r="B70" s="37">
        <v>2000</v>
      </c>
      <c r="C70" s="52">
        <v>2000</v>
      </c>
      <c r="D70" s="37">
        <v>1984</v>
      </c>
      <c r="E70" s="37">
        <v>1900</v>
      </c>
    </row>
    <row r="71" spans="1:5" ht="12.75">
      <c r="A71" s="16"/>
      <c r="B71" s="37"/>
      <c r="C71" s="45"/>
      <c r="D71" s="37"/>
      <c r="E71" s="37"/>
    </row>
    <row r="72" spans="1:5" ht="12.75">
      <c r="A72" s="14" t="s">
        <v>13</v>
      </c>
      <c r="B72" s="37"/>
      <c r="C72" s="45"/>
      <c r="D72" s="37"/>
      <c r="E72" s="37"/>
    </row>
    <row r="73" spans="1:5" ht="12.75">
      <c r="A73" s="17" t="s">
        <v>39</v>
      </c>
      <c r="B73" s="35">
        <v>2057.3</v>
      </c>
      <c r="C73" s="27">
        <v>2057</v>
      </c>
      <c r="D73" s="35">
        <v>1536</v>
      </c>
      <c r="E73" s="35">
        <v>0</v>
      </c>
    </row>
    <row r="74" spans="1:5" ht="12.75">
      <c r="A74" s="16"/>
      <c r="B74" s="35"/>
      <c r="C74" s="27"/>
      <c r="D74" s="35"/>
      <c r="E74" s="35"/>
    </row>
    <row r="75" spans="1:5" ht="12.75">
      <c r="A75" s="16" t="s">
        <v>14</v>
      </c>
      <c r="B75" s="35"/>
      <c r="C75" s="27"/>
      <c r="D75" s="35"/>
      <c r="E75" s="35"/>
    </row>
    <row r="76" spans="1:5" ht="12.75">
      <c r="A76" s="17" t="s">
        <v>28</v>
      </c>
      <c r="B76" s="35">
        <v>240</v>
      </c>
      <c r="C76" s="36">
        <v>240</v>
      </c>
      <c r="D76" s="35">
        <v>198</v>
      </c>
      <c r="E76" s="35">
        <v>250</v>
      </c>
    </row>
    <row r="77" spans="1:5" ht="12.75">
      <c r="A77" s="17" t="s">
        <v>65</v>
      </c>
      <c r="B77" s="35">
        <v>200</v>
      </c>
      <c r="C77" s="27">
        <v>200</v>
      </c>
      <c r="D77" s="35">
        <v>163</v>
      </c>
      <c r="E77" s="35">
        <v>100</v>
      </c>
    </row>
    <row r="78" spans="1:5" ht="12.75">
      <c r="A78" s="16" t="s">
        <v>15</v>
      </c>
      <c r="B78" s="35"/>
      <c r="C78" s="27"/>
      <c r="D78" s="35"/>
      <c r="E78" s="35"/>
    </row>
    <row r="79" spans="1:5" ht="12.75">
      <c r="A79" s="17" t="s">
        <v>99</v>
      </c>
      <c r="B79" s="37">
        <v>200</v>
      </c>
      <c r="C79" s="27">
        <v>2000</v>
      </c>
      <c r="D79" s="37">
        <v>901</v>
      </c>
      <c r="E79" s="37">
        <v>1000</v>
      </c>
    </row>
    <row r="80" spans="1:5" ht="12.75">
      <c r="A80" s="17" t="s">
        <v>61</v>
      </c>
      <c r="B80" s="37">
        <v>1500</v>
      </c>
      <c r="C80" s="36">
        <v>1073</v>
      </c>
      <c r="D80" s="37">
        <v>0</v>
      </c>
      <c r="E80" s="37">
        <v>1500</v>
      </c>
    </row>
    <row r="81" spans="1:5" ht="12.75">
      <c r="A81" s="17" t="s">
        <v>86</v>
      </c>
      <c r="B81" s="37">
        <v>0</v>
      </c>
      <c r="C81" s="36">
        <v>65</v>
      </c>
      <c r="D81" s="37">
        <v>62</v>
      </c>
      <c r="E81" s="37">
        <v>0</v>
      </c>
    </row>
    <row r="82" spans="1:5" ht="12.75">
      <c r="A82" s="17" t="s">
        <v>87</v>
      </c>
      <c r="B82" s="37">
        <v>0</v>
      </c>
      <c r="C82" s="36">
        <v>120</v>
      </c>
      <c r="D82" s="37">
        <v>42</v>
      </c>
      <c r="E82" s="37">
        <v>600</v>
      </c>
    </row>
    <row r="83" spans="1:5" ht="12.75">
      <c r="A83" s="17" t="s">
        <v>114</v>
      </c>
      <c r="B83" s="52">
        <v>0</v>
      </c>
      <c r="C83" s="52">
        <v>1125</v>
      </c>
      <c r="D83" s="37">
        <v>1125</v>
      </c>
      <c r="E83" s="37">
        <v>191</v>
      </c>
    </row>
    <row r="84" spans="1:5" ht="12.75">
      <c r="A84" s="17" t="s">
        <v>101</v>
      </c>
      <c r="B84" s="52"/>
      <c r="C84" s="52">
        <v>33</v>
      </c>
      <c r="D84" s="37">
        <v>33</v>
      </c>
      <c r="E84" s="37"/>
    </row>
    <row r="85" spans="1:5" ht="12.75">
      <c r="A85" s="17" t="s">
        <v>95</v>
      </c>
      <c r="B85" s="52">
        <v>0</v>
      </c>
      <c r="C85" s="52">
        <v>2500</v>
      </c>
      <c r="D85" s="37">
        <v>1201</v>
      </c>
      <c r="E85" s="37">
        <v>800</v>
      </c>
    </row>
    <row r="86" spans="1:5" ht="13.5" thickBot="1">
      <c r="A86" s="74" t="s">
        <v>50</v>
      </c>
      <c r="B86" s="75">
        <f>SUM(B70:B85)</f>
        <v>6197.3</v>
      </c>
      <c r="C86" s="75">
        <f>SUM(C70:C85)</f>
        <v>11413</v>
      </c>
      <c r="D86" s="76">
        <f>SUM(D70:D85)</f>
        <v>7245</v>
      </c>
      <c r="E86" s="101">
        <f>SUM(E70:E85)</f>
        <v>6341</v>
      </c>
    </row>
    <row r="87" spans="1:5" ht="12.75">
      <c r="A87" s="11"/>
      <c r="B87" s="49"/>
      <c r="C87" s="49"/>
      <c r="D87" s="49"/>
      <c r="E87" s="49"/>
    </row>
    <row r="88" spans="1:5" ht="12.75">
      <c r="A88" s="80" t="s">
        <v>16</v>
      </c>
      <c r="B88" s="35"/>
      <c r="C88" s="35"/>
      <c r="D88" s="35"/>
      <c r="E88" s="35"/>
    </row>
    <row r="89" spans="1:5" ht="12.75">
      <c r="A89" s="19"/>
      <c r="B89" s="35"/>
      <c r="C89" s="35"/>
      <c r="D89" s="35"/>
      <c r="E89" s="35"/>
    </row>
    <row r="90" spans="1:5" ht="12.75">
      <c r="A90" s="19" t="s">
        <v>88</v>
      </c>
      <c r="B90" s="35"/>
      <c r="C90" s="35"/>
      <c r="D90" s="35"/>
      <c r="E90" s="35"/>
    </row>
    <row r="91" spans="1:5" ht="12.75">
      <c r="A91" s="64" t="s">
        <v>89</v>
      </c>
      <c r="B91" s="35">
        <v>0</v>
      </c>
      <c r="C91" s="35">
        <v>5</v>
      </c>
      <c r="D91" s="35">
        <v>5</v>
      </c>
      <c r="E91" s="35">
        <v>0</v>
      </c>
    </row>
    <row r="92" spans="1:5" ht="12.75">
      <c r="A92" s="19"/>
      <c r="B92" s="35"/>
      <c r="C92" s="35"/>
      <c r="D92" s="35"/>
      <c r="E92" s="35"/>
    </row>
    <row r="93" spans="1:5" ht="12.75">
      <c r="A93" s="19" t="s">
        <v>90</v>
      </c>
      <c r="B93" s="35"/>
      <c r="C93" s="35"/>
      <c r="D93" s="35"/>
      <c r="E93" s="35"/>
    </row>
    <row r="94" spans="1:5" ht="12.75">
      <c r="A94" s="64" t="s">
        <v>91</v>
      </c>
      <c r="B94" s="35">
        <v>0</v>
      </c>
      <c r="C94" s="35">
        <v>170</v>
      </c>
      <c r="D94" s="35">
        <v>163</v>
      </c>
      <c r="E94" s="35">
        <v>0</v>
      </c>
    </row>
    <row r="95" spans="1:5" ht="12.75">
      <c r="A95" s="13"/>
      <c r="B95" s="35"/>
      <c r="C95" s="35"/>
      <c r="D95" s="35"/>
      <c r="E95" s="35"/>
    </row>
    <row r="96" spans="1:5" ht="12.75">
      <c r="A96" s="14" t="s">
        <v>17</v>
      </c>
      <c r="B96" s="35"/>
      <c r="C96" s="35"/>
      <c r="D96" s="35"/>
      <c r="E96" s="35"/>
    </row>
    <row r="97" spans="1:5" ht="12.75">
      <c r="A97" s="14" t="s">
        <v>18</v>
      </c>
      <c r="B97" s="35">
        <v>15</v>
      </c>
      <c r="C97" s="27">
        <v>15</v>
      </c>
      <c r="D97" s="35">
        <v>5</v>
      </c>
      <c r="E97" s="35">
        <v>0</v>
      </c>
    </row>
    <row r="98" spans="1:5" ht="12.75">
      <c r="A98" s="14"/>
      <c r="B98" s="35"/>
      <c r="C98" s="27"/>
      <c r="D98" s="35"/>
      <c r="E98" s="35"/>
    </row>
    <row r="99" spans="1:5" ht="12.75">
      <c r="A99" s="14" t="s">
        <v>105</v>
      </c>
      <c r="B99" s="35"/>
      <c r="C99" s="27"/>
      <c r="D99" s="35"/>
      <c r="E99" s="35"/>
    </row>
    <row r="100" spans="1:5" ht="13.5" thickBot="1">
      <c r="A100" s="17" t="s">
        <v>106</v>
      </c>
      <c r="B100" s="35">
        <v>0</v>
      </c>
      <c r="C100" s="27">
        <v>0</v>
      </c>
      <c r="D100" s="35">
        <v>0</v>
      </c>
      <c r="E100" s="35">
        <v>100</v>
      </c>
    </row>
    <row r="101" spans="1:5" ht="13.5" thickBot="1">
      <c r="A101" s="68" t="s">
        <v>51</v>
      </c>
      <c r="B101" s="70">
        <f>SUM(B91:B100)</f>
        <v>15</v>
      </c>
      <c r="C101" s="70">
        <f>SUM(C91:C100)</f>
        <v>190</v>
      </c>
      <c r="D101" s="73">
        <f>SUM(D91:D100)</f>
        <v>173</v>
      </c>
      <c r="E101" s="103">
        <f>SUM(E91:E100)</f>
        <v>100</v>
      </c>
    </row>
    <row r="102" spans="1:5" ht="12.75">
      <c r="A102" s="11"/>
      <c r="B102" s="40"/>
      <c r="C102" s="40"/>
      <c r="D102" s="41"/>
      <c r="E102" s="41"/>
    </row>
    <row r="103" spans="1:5" ht="12.75">
      <c r="A103" s="11"/>
      <c r="B103" s="54"/>
      <c r="C103" s="54"/>
      <c r="D103" s="41"/>
      <c r="E103" s="41"/>
    </row>
    <row r="104" spans="1:5" ht="12.75">
      <c r="A104" s="80" t="s">
        <v>57</v>
      </c>
      <c r="B104" s="27"/>
      <c r="C104" s="27"/>
      <c r="D104" s="35"/>
      <c r="E104" s="35"/>
    </row>
    <row r="105" spans="1:5" ht="12.75">
      <c r="A105" s="19"/>
      <c r="B105" s="27"/>
      <c r="C105" s="27"/>
      <c r="D105" s="35"/>
      <c r="E105" s="35"/>
    </row>
    <row r="106" spans="1:5" ht="12.75">
      <c r="A106" s="19" t="s">
        <v>62</v>
      </c>
      <c r="B106" s="27"/>
      <c r="C106" s="27"/>
      <c r="D106" s="35"/>
      <c r="E106" s="35"/>
    </row>
    <row r="107" spans="1:5" ht="12.75">
      <c r="A107" s="17" t="s">
        <v>96</v>
      </c>
      <c r="B107" s="27">
        <v>300</v>
      </c>
      <c r="C107" s="27">
        <v>300</v>
      </c>
      <c r="D107" s="35">
        <v>300</v>
      </c>
      <c r="E107" s="35">
        <v>0</v>
      </c>
    </row>
    <row r="108" spans="1:5" ht="12.75">
      <c r="A108" s="14" t="s">
        <v>102</v>
      </c>
      <c r="B108" s="27"/>
      <c r="C108" s="27"/>
      <c r="D108" s="35"/>
      <c r="E108" s="35"/>
    </row>
    <row r="109" spans="1:5" ht="13.5" thickBot="1">
      <c r="A109" s="17" t="s">
        <v>97</v>
      </c>
      <c r="B109" s="27"/>
      <c r="C109" s="27"/>
      <c r="D109" s="35"/>
      <c r="E109" s="35">
        <v>300</v>
      </c>
    </row>
    <row r="110" spans="1:5" ht="13.5" thickBot="1">
      <c r="A110" s="68" t="s">
        <v>52</v>
      </c>
      <c r="B110" s="70">
        <f>SUM(B107:B109)</f>
        <v>300</v>
      </c>
      <c r="C110" s="70">
        <f>SUM(C107:C109)</f>
        <v>300</v>
      </c>
      <c r="D110" s="73">
        <f>SUM(D107:D109)</f>
        <v>300</v>
      </c>
      <c r="E110" s="103">
        <f>SUM(E107:E109)</f>
        <v>300</v>
      </c>
    </row>
    <row r="111" spans="1:5" ht="12.75">
      <c r="A111" s="111"/>
      <c r="B111" s="51"/>
      <c r="C111" s="51"/>
      <c r="D111" s="30"/>
      <c r="E111" s="30"/>
    </row>
    <row r="112" spans="1:5" ht="12.75">
      <c r="A112" s="11"/>
      <c r="B112" s="40"/>
      <c r="C112" s="40"/>
      <c r="D112" s="41"/>
      <c r="E112" s="41"/>
    </row>
    <row r="113" spans="1:5" ht="13.5" thickBot="1">
      <c r="A113" s="11"/>
      <c r="B113" s="40"/>
      <c r="C113" s="40"/>
      <c r="D113" s="41"/>
      <c r="E113" s="41"/>
    </row>
    <row r="114" spans="1:5" ht="13.5" thickBot="1">
      <c r="A114" s="68" t="s">
        <v>19</v>
      </c>
      <c r="B114" s="31"/>
      <c r="C114" s="31"/>
      <c r="D114" s="32"/>
      <c r="E114" s="32"/>
    </row>
    <row r="115" spans="1:5" ht="12.75">
      <c r="A115" s="14" t="s">
        <v>20</v>
      </c>
      <c r="B115" s="27"/>
      <c r="C115" s="27"/>
      <c r="D115" s="35"/>
      <c r="E115" s="35"/>
    </row>
    <row r="116" spans="1:5" ht="12.75">
      <c r="A116" s="15" t="s">
        <v>69</v>
      </c>
      <c r="B116" s="35">
        <v>100</v>
      </c>
      <c r="C116" s="57">
        <v>100</v>
      </c>
      <c r="D116" s="35">
        <v>0</v>
      </c>
      <c r="E116" s="35">
        <v>500</v>
      </c>
    </row>
    <row r="117" spans="1:5" ht="12.75">
      <c r="A117" s="17" t="s">
        <v>92</v>
      </c>
      <c r="B117" s="56">
        <v>0</v>
      </c>
      <c r="C117" s="55">
        <v>260</v>
      </c>
      <c r="D117" s="56">
        <v>252</v>
      </c>
      <c r="E117" s="56">
        <v>0</v>
      </c>
    </row>
    <row r="118" spans="1:5" ht="12.75">
      <c r="A118" s="17" t="s">
        <v>41</v>
      </c>
      <c r="B118" s="37">
        <v>600</v>
      </c>
      <c r="C118" s="57">
        <v>600</v>
      </c>
      <c r="D118" s="37">
        <v>336</v>
      </c>
      <c r="E118" s="37">
        <v>300</v>
      </c>
    </row>
    <row r="119" spans="1:5" ht="13.5" thickBot="1">
      <c r="A119" s="24"/>
      <c r="B119" s="58"/>
      <c r="C119" s="58"/>
      <c r="D119" s="53"/>
      <c r="E119" s="53"/>
    </row>
    <row r="120" spans="1:5" ht="13.5" thickBot="1">
      <c r="A120" s="68" t="s">
        <v>53</v>
      </c>
      <c r="B120" s="88">
        <f>SUM(B115:B119)</f>
        <v>700</v>
      </c>
      <c r="C120" s="88">
        <f>SUM(C115:C119)</f>
        <v>960</v>
      </c>
      <c r="D120" s="69">
        <f>SUM(D115:D119)</f>
        <v>588</v>
      </c>
      <c r="E120" s="102">
        <f>SUM(E115:E119)</f>
        <v>800</v>
      </c>
    </row>
    <row r="121" spans="1:5" ht="13.5" thickBot="1">
      <c r="A121" s="11"/>
      <c r="B121" s="59"/>
      <c r="C121" s="59"/>
      <c r="D121" s="49"/>
      <c r="E121" s="49"/>
    </row>
    <row r="122" spans="1:5" ht="13.5" thickBot="1">
      <c r="A122" s="68" t="s">
        <v>21</v>
      </c>
      <c r="B122" s="31"/>
      <c r="C122" s="31"/>
      <c r="D122" s="32"/>
      <c r="E122" s="32"/>
    </row>
    <row r="123" spans="1:5" ht="12.75">
      <c r="A123" s="18" t="s">
        <v>22</v>
      </c>
      <c r="B123" s="33"/>
      <c r="C123" s="33"/>
      <c r="D123" s="34"/>
      <c r="E123" s="34"/>
    </row>
    <row r="124" spans="1:5" ht="12.75">
      <c r="A124" s="17" t="s">
        <v>43</v>
      </c>
      <c r="B124" s="27">
        <v>900</v>
      </c>
      <c r="C124" s="27">
        <v>900</v>
      </c>
      <c r="D124" s="35">
        <v>592</v>
      </c>
      <c r="E124" s="35">
        <v>500</v>
      </c>
    </row>
    <row r="125" spans="1:5" ht="12.75">
      <c r="A125" s="17" t="s">
        <v>109</v>
      </c>
      <c r="B125" s="27"/>
      <c r="C125" s="27"/>
      <c r="D125" s="35"/>
      <c r="E125" s="35"/>
    </row>
    <row r="126" spans="1:5" ht="12.75">
      <c r="A126" s="20" t="s">
        <v>110</v>
      </c>
      <c r="B126" s="39"/>
      <c r="C126" s="29"/>
      <c r="D126" s="39"/>
      <c r="E126" s="39">
        <v>-3400</v>
      </c>
    </row>
    <row r="127" spans="1:5" ht="13.5" thickBot="1">
      <c r="A127" s="14"/>
      <c r="B127" s="27"/>
      <c r="C127" s="27"/>
      <c r="D127" s="35"/>
      <c r="E127" s="35"/>
    </row>
    <row r="128" spans="1:5" ht="13.5" thickBot="1">
      <c r="A128" s="68" t="s">
        <v>54</v>
      </c>
      <c r="B128" s="70">
        <f>SUM(B124:B127)</f>
        <v>900</v>
      </c>
      <c r="C128" s="70">
        <f>SUM(C124:C127)</f>
        <v>900</v>
      </c>
      <c r="D128" s="73">
        <f>SUM(D124:D127)</f>
        <v>592</v>
      </c>
      <c r="E128" s="103">
        <f>SUM(E124:E127)</f>
        <v>-2900</v>
      </c>
    </row>
    <row r="129" spans="1:5" ht="13.5" thickBot="1">
      <c r="A129" s="11"/>
      <c r="B129" s="40"/>
      <c r="C129" s="40"/>
      <c r="D129" s="41"/>
      <c r="E129" s="41"/>
    </row>
    <row r="130" spans="1:5" ht="12.75">
      <c r="A130" s="71" t="s">
        <v>23</v>
      </c>
      <c r="B130" s="43"/>
      <c r="C130" s="43"/>
      <c r="D130" s="44"/>
      <c r="E130" s="44"/>
    </row>
    <row r="131" spans="1:5" ht="12.75">
      <c r="A131" s="17" t="s">
        <v>75</v>
      </c>
      <c r="B131" s="36">
        <v>2000</v>
      </c>
      <c r="C131" s="36">
        <v>6995</v>
      </c>
      <c r="D131" s="65">
        <v>0</v>
      </c>
      <c r="E131" s="65">
        <v>2000</v>
      </c>
    </row>
    <row r="132" spans="1:5" ht="12.75">
      <c r="A132" s="64" t="s">
        <v>113</v>
      </c>
      <c r="B132" s="36">
        <v>7700</v>
      </c>
      <c r="C132" s="66"/>
      <c r="D132" s="65">
        <v>0</v>
      </c>
      <c r="E132" s="65">
        <v>4000</v>
      </c>
    </row>
    <row r="133" spans="1:5" ht="12.75">
      <c r="A133" s="64" t="s">
        <v>111</v>
      </c>
      <c r="B133" s="36"/>
      <c r="C133" s="66"/>
      <c r="D133" s="65"/>
      <c r="E133" s="65">
        <v>1893</v>
      </c>
    </row>
    <row r="134" spans="1:5" ht="12.75">
      <c r="A134" s="80" t="s">
        <v>55</v>
      </c>
      <c r="B134" s="89">
        <f>SUM(B131:B132)</f>
        <v>9700</v>
      </c>
      <c r="C134" s="90">
        <f>SUM(C131:C133)</f>
        <v>6995</v>
      </c>
      <c r="D134" s="82">
        <f>SUM(D131:D132)</f>
        <v>0</v>
      </c>
      <c r="E134" s="91">
        <f>SUM(E131:E133)</f>
        <v>7893</v>
      </c>
    </row>
    <row r="135" spans="1:5" ht="12.75">
      <c r="A135" s="12"/>
      <c r="B135" s="26"/>
      <c r="C135" s="26"/>
      <c r="D135" s="41"/>
      <c r="E135" s="41"/>
    </row>
    <row r="136" spans="1:5" ht="12.75">
      <c r="A136" s="81" t="s">
        <v>33</v>
      </c>
      <c r="B136" s="89">
        <f>SUM(B11+B22+B32+B37+B48+B57+B64+B86+B101+B110+B120+B128+B134)</f>
        <v>42273.3</v>
      </c>
      <c r="C136" s="89">
        <f>SUM(C11+C22+C32+C37+C48+C57+C64+C86+C101+C110+C120+C128+C134)</f>
        <v>59473</v>
      </c>
      <c r="D136" s="82">
        <f>SUM(D11+D22+D32+D37+D48+D57+D64+D86+D101+D110+D120+D128+D134)</f>
        <v>36344</v>
      </c>
      <c r="E136" s="91">
        <f>E11+E22+E32+E37+E48+E57+E64+E86+E101+E110+E120+E128+E134</f>
        <v>51808.4</v>
      </c>
    </row>
    <row r="137" spans="1:5" ht="13.5" thickBot="1">
      <c r="A137" s="19"/>
      <c r="B137" s="27"/>
      <c r="C137" s="27"/>
      <c r="D137" s="35"/>
      <c r="E137" s="35"/>
    </row>
    <row r="138" spans="1:5" ht="13.5" thickBot="1">
      <c r="A138" s="25" t="s">
        <v>25</v>
      </c>
      <c r="B138" s="31"/>
      <c r="C138" s="31"/>
      <c r="D138" s="32"/>
      <c r="E138" s="32"/>
    </row>
    <row r="139" spans="1:5" ht="12.75">
      <c r="A139" s="23" t="s">
        <v>29</v>
      </c>
      <c r="B139" s="34">
        <v>556</v>
      </c>
      <c r="C139" s="33">
        <v>556</v>
      </c>
      <c r="D139" s="34">
        <v>556</v>
      </c>
      <c r="E139" s="34">
        <v>0</v>
      </c>
    </row>
    <row r="140" spans="1:5" ht="12.75">
      <c r="A140" s="15" t="s">
        <v>30</v>
      </c>
      <c r="B140" s="35">
        <v>115</v>
      </c>
      <c r="C140" s="27">
        <v>115</v>
      </c>
      <c r="D140" s="35">
        <v>107</v>
      </c>
      <c r="E140" s="35">
        <v>120</v>
      </c>
    </row>
    <row r="141" spans="1:5" ht="12.75">
      <c r="A141" s="15" t="s">
        <v>31</v>
      </c>
      <c r="B141" s="37">
        <v>2020</v>
      </c>
      <c r="C141" s="27">
        <v>2020</v>
      </c>
      <c r="D141" s="37">
        <v>2018</v>
      </c>
      <c r="E141" s="37">
        <v>2120</v>
      </c>
    </row>
    <row r="142" spans="1:5" ht="12.75">
      <c r="A142" s="20" t="s">
        <v>32</v>
      </c>
      <c r="B142" s="50">
        <v>2167</v>
      </c>
      <c r="C142" s="38">
        <v>2167</v>
      </c>
      <c r="D142" s="50">
        <v>2167</v>
      </c>
      <c r="E142" s="50">
        <v>0</v>
      </c>
    </row>
    <row r="143" spans="1:5" ht="12.75">
      <c r="A143" s="17" t="s">
        <v>66</v>
      </c>
      <c r="B143" s="35">
        <v>2213</v>
      </c>
      <c r="C143" s="36">
        <v>26813</v>
      </c>
      <c r="D143" s="35">
        <v>26811</v>
      </c>
      <c r="E143" s="35">
        <v>0</v>
      </c>
    </row>
    <row r="144" spans="1:5" ht="12.75">
      <c r="A144" s="17" t="s">
        <v>67</v>
      </c>
      <c r="B144" s="35">
        <v>1700</v>
      </c>
      <c r="C144" s="36">
        <v>1700</v>
      </c>
      <c r="D144" s="35">
        <v>1695</v>
      </c>
      <c r="E144" s="35">
        <v>4080</v>
      </c>
    </row>
    <row r="145" spans="1:5" ht="13.5" thickBot="1">
      <c r="A145" s="74" t="s">
        <v>56</v>
      </c>
      <c r="B145" s="86">
        <f>SUM(B139:B144)</f>
        <v>8771</v>
      </c>
      <c r="C145" s="86">
        <f>SUM(C139:C144)</f>
        <v>33371</v>
      </c>
      <c r="D145" s="85">
        <f>SUM(D139:D144)</f>
        <v>33354</v>
      </c>
      <c r="E145" s="92">
        <f>SUM(E139:E144)</f>
        <v>6320</v>
      </c>
    </row>
    <row r="146" spans="1:5" ht="13.5" thickBot="1">
      <c r="A146" s="97"/>
      <c r="B146" s="98"/>
      <c r="C146" s="98"/>
      <c r="D146" s="99"/>
      <c r="E146" s="100"/>
    </row>
    <row r="147" spans="1:5" ht="13.5" thickBot="1">
      <c r="A147" s="68" t="s">
        <v>24</v>
      </c>
      <c r="B147" s="93">
        <f>SUM(B136+B145)</f>
        <v>51044.3</v>
      </c>
      <c r="C147" s="94">
        <f>SUM(C136+C145)</f>
        <v>92844</v>
      </c>
      <c r="D147" s="95">
        <f>SUM(D136+D145)</f>
        <v>69698</v>
      </c>
      <c r="E147" s="96">
        <f>E136+E145</f>
        <v>58128.4</v>
      </c>
    </row>
    <row r="149" ht="12.75">
      <c r="A149" s="1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Footer>&amp;CStránka &amp;P&amp;Rnávrh rozpočtu výdaje 2013 - rozvoj města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0.140625" style="0" customWidth="1"/>
    <col min="2" max="2" width="11.7109375" style="0" customWidth="1"/>
  </cols>
  <sheetData>
    <row r="1" ht="13.5" thickBot="1"/>
    <row r="2" ht="13.5" thickBot="1">
      <c r="A2" s="9"/>
    </row>
    <row r="6" spans="1:2" ht="12.75">
      <c r="A6" s="7"/>
      <c r="B6" s="2"/>
    </row>
    <row r="7" spans="1:2" ht="12.75">
      <c r="A7" s="7"/>
      <c r="B7" s="3"/>
    </row>
    <row r="8" spans="1:2" ht="12.75">
      <c r="A8" s="7"/>
      <c r="B8" s="3"/>
    </row>
    <row r="9" spans="1:2" ht="12.75">
      <c r="A9" s="7"/>
      <c r="B9" s="3"/>
    </row>
    <row r="10" spans="1:2" ht="12.75">
      <c r="A10" s="4"/>
      <c r="B10" s="60"/>
    </row>
    <row r="11" spans="1:2" ht="12.75">
      <c r="A11" s="7"/>
      <c r="B11" s="6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Florianová Jana</cp:lastModifiedBy>
  <cp:lastPrinted>2013-01-30T13:03:46Z</cp:lastPrinted>
  <dcterms:created xsi:type="dcterms:W3CDTF">2008-01-23T12:48:28Z</dcterms:created>
  <dcterms:modified xsi:type="dcterms:W3CDTF">2013-02-26T10:04:32Z</dcterms:modified>
  <cp:category/>
  <cp:version/>
  <cp:contentType/>
  <cp:contentStatus/>
</cp:coreProperties>
</file>